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filterPrivacy="1" defaultThemeVersion="166925"/>
  <xr:revisionPtr revIDLastSave="0" documentId="13_ncr:1_{125A6051-CF5C-40F2-B5C0-D2B9697AA09D}" xr6:coauthVersionLast="38" xr6:coauthVersionMax="38" xr10:uidLastSave="{00000000-0000-0000-0000-000000000000}"/>
  <bookViews>
    <workbookView xWindow="0" yWindow="0" windowWidth="28780" windowHeight="12120" xr2:uid="{B7B4508B-0930-4933-9223-91F9A017E45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H46" i="1" l="1"/>
  <c r="D40" i="1"/>
  <c r="H40" i="1" s="1"/>
  <c r="H39" i="1"/>
  <c r="H38" i="1"/>
  <c r="H37" i="1"/>
  <c r="H36" i="1"/>
  <c r="F45" i="1"/>
  <c r="H45" i="1" s="1"/>
  <c r="H30" i="1"/>
  <c r="H25" i="1"/>
  <c r="F27" i="1"/>
  <c r="H27" i="1" s="1"/>
  <c r="F26" i="1"/>
  <c r="H26" i="1" s="1"/>
  <c r="F25" i="1"/>
  <c r="H33" i="1" l="1"/>
  <c r="D41" i="1" s="1"/>
  <c r="H41" i="1" s="1"/>
  <c r="H42" i="1" s="1"/>
  <c r="H49" i="1" l="1"/>
  <c r="H48" i="1"/>
</calcChain>
</file>

<file path=xl/sharedStrings.xml><?xml version="1.0" encoding="utf-8"?>
<sst xmlns="http://schemas.openxmlformats.org/spreadsheetml/2006/main" count="61" uniqueCount="48">
  <si>
    <t>One Minute Business Case</t>
  </si>
  <si>
    <t>Per Subscriber Costs</t>
  </si>
  <si>
    <t>Central Office Equipment</t>
  </si>
  <si>
    <t>One Time Capital Costs</t>
  </si>
  <si>
    <t>Home Router</t>
  </si>
  <si>
    <t>Number of Customers</t>
  </si>
  <si>
    <t>Fiber Backbone</t>
  </si>
  <si>
    <t>Houses Passed</t>
  </si>
  <si>
    <t>Other Capital Costs</t>
  </si>
  <si>
    <t>Central Office Construction</t>
  </si>
  <si>
    <t>Other central office equipment</t>
  </si>
  <si>
    <t>Monthly Costs</t>
  </si>
  <si>
    <t>CO Electricity</t>
  </si>
  <si>
    <t>CO Lease</t>
  </si>
  <si>
    <t>CO Maintenace</t>
  </si>
  <si>
    <t>Fiber Uplink</t>
  </si>
  <si>
    <t>Monthly Revenue</t>
  </si>
  <si>
    <t>Internet Access</t>
  </si>
  <si>
    <t>Fully Amortized Loan Term (years)</t>
  </si>
  <si>
    <t>Loan Interest Rate</t>
  </si>
  <si>
    <t>Loan Repayment</t>
  </si>
  <si>
    <t>x</t>
  </si>
  <si>
    <t>Total One Time Capital Costs</t>
  </si>
  <si>
    <t>=</t>
  </si>
  <si>
    <t>Total Monthly Expenses</t>
  </si>
  <si>
    <t>Staff</t>
  </si>
  <si>
    <t>Number of Staff Needed</t>
  </si>
  <si>
    <t>Avg Yearly Salary incl benefits</t>
  </si>
  <si>
    <t>Monthly Profit During Loan Repayment Period</t>
  </si>
  <si>
    <t>Monthly Profit After Loan Repaid</t>
  </si>
  <si>
    <t>----&gt;</t>
  </si>
  <si>
    <t>Change the numbers in red. All other numbers are computed.</t>
  </si>
  <si>
    <t>Model assumes you'll pay back the financing on a fully amortized basis (ie. No loan left after term expires).</t>
  </si>
  <si>
    <t>Staff for customer service, billing, new installs, operations, etc.</t>
  </si>
  <si>
    <t>Assumes GPON, Calix equipment</t>
  </si>
  <si>
    <t>$100 is cheapest (but good) home router, costs more for WiFi capable, etc.</t>
  </si>
  <si>
    <t>Can vary a lot from $2000 to $15,000 per customer depending on density, conditions</t>
  </si>
  <si>
    <t>Can vary a lot depending on how far away long haul fiber is.</t>
  </si>
  <si>
    <t>Assumes this entire cost is financed.</t>
  </si>
  <si>
    <t>Total Monthly Revenue</t>
  </si>
  <si>
    <t>Assumes you own real estate to build CO building. Can change to lease below instead.</t>
  </si>
  <si>
    <t>Assumes  set up costs like drop construction are charged separately and at cost.</t>
  </si>
  <si>
    <t>This is a back of the napkin business case showing the potential profitability of an entrepreneur</t>
  </si>
  <si>
    <t xml:space="preserve">To make this analysis simple, this is a steady state feasibility model only. For real planning </t>
  </si>
  <si>
    <t>purposes, you'll want to expand this into a month by month cost and expense model that takes</t>
  </si>
  <si>
    <t>to show the economic feasibility of a FTTH network, given the following changeable parameters.</t>
  </si>
  <si>
    <t>or DIY network where you build your own network and operate it as an ISP.</t>
  </si>
  <si>
    <t xml:space="preserve">into account front loaded expenses and gradual customer acquisition. This model is only meant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</si>
</sst>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1" applyNumberFormat="1" applyFont="1"/>
    <xf numFmtId="0" fontId="2" fillId="0" borderId="0" xfId="0" applyFont="1"/>
    <xf numFmtId="9" fontId="2" fillId="0" borderId="0" xfId="0" applyNumberFormat="1" applyFont="1"/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3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E0E9-0EF2-473A-BC21-FC64B5ECFE7D}">
  <dimension ref="A1:J49"/>
  <sheetViews>
    <sheetView tabSelected="1" topLeftCell="A13" workbookViewId="0">
      <selection activeCell="S34" sqref="S34"/>
    </sheetView>
  </sheetViews>
  <sheetFormatPr defaultRowHeight="14.5" x14ac:dyDescent="0.35"/>
  <cols>
    <col min="1" max="1" width="3.36328125" customWidth="1"/>
    <col min="2" max="2" width="4" customWidth="1"/>
    <col min="3" max="3" width="26.453125" customWidth="1"/>
    <col min="4" max="4" width="12.08984375" bestFit="1" customWidth="1"/>
    <col min="5" max="5" width="2.90625" style="1" customWidth="1"/>
    <col min="6" max="6" width="6.7265625" customWidth="1"/>
    <col min="7" max="7" width="3" style="1" customWidth="1"/>
    <col min="8" max="8" width="11.453125" style="3" customWidth="1"/>
    <col min="9" max="9" width="3.54296875" customWidth="1"/>
  </cols>
  <sheetData>
    <row r="1" spans="1:4" ht="26" x14ac:dyDescent="0.6">
      <c r="A1" s="7" t="s">
        <v>0</v>
      </c>
    </row>
    <row r="3" spans="1:4" ht="18.5" x14ac:dyDescent="0.45">
      <c r="A3" s="8" t="s">
        <v>42</v>
      </c>
    </row>
    <row r="4" spans="1:4" ht="18.5" x14ac:dyDescent="0.45">
      <c r="A4" s="8" t="s">
        <v>46</v>
      </c>
    </row>
    <row r="6" spans="1:4" ht="18.5" x14ac:dyDescent="0.45">
      <c r="A6" s="8" t="s">
        <v>43</v>
      </c>
    </row>
    <row r="7" spans="1:4" ht="18.5" x14ac:dyDescent="0.45">
      <c r="A7" s="8" t="s">
        <v>44</v>
      </c>
    </row>
    <row r="8" spans="1:4" ht="18.5" x14ac:dyDescent="0.45">
      <c r="A8" s="8" t="s">
        <v>47</v>
      </c>
    </row>
    <row r="9" spans="1:4" ht="18.5" x14ac:dyDescent="0.45">
      <c r="A9" s="8" t="s">
        <v>45</v>
      </c>
    </row>
    <row r="11" spans="1:4" ht="18.5" x14ac:dyDescent="0.45">
      <c r="A11" s="8" t="s">
        <v>31</v>
      </c>
    </row>
    <row r="15" spans="1:4" x14ac:dyDescent="0.35">
      <c r="A15" t="s">
        <v>7</v>
      </c>
      <c r="D15" s="4">
        <v>1000</v>
      </c>
    </row>
    <row r="16" spans="1:4" x14ac:dyDescent="0.35">
      <c r="A16" t="s">
        <v>5</v>
      </c>
      <c r="D16" s="4">
        <v>700</v>
      </c>
    </row>
    <row r="17" spans="1:10" x14ac:dyDescent="0.35">
      <c r="A17" t="s">
        <v>18</v>
      </c>
      <c r="D17" s="4">
        <v>10</v>
      </c>
      <c r="F17" t="s">
        <v>32</v>
      </c>
    </row>
    <row r="18" spans="1:10" x14ac:dyDescent="0.35">
      <c r="A18" t="s">
        <v>19</v>
      </c>
      <c r="D18" s="5">
        <v>0.05</v>
      </c>
    </row>
    <row r="19" spans="1:10" x14ac:dyDescent="0.35">
      <c r="D19" s="4"/>
    </row>
    <row r="20" spans="1:10" x14ac:dyDescent="0.35">
      <c r="A20" t="s">
        <v>26</v>
      </c>
      <c r="D20" s="4">
        <v>3</v>
      </c>
      <c r="F20" t="s">
        <v>33</v>
      </c>
    </row>
    <row r="21" spans="1:10" x14ac:dyDescent="0.35">
      <c r="A21" t="s">
        <v>27</v>
      </c>
      <c r="D21" s="6">
        <v>80000</v>
      </c>
    </row>
    <row r="22" spans="1:10" x14ac:dyDescent="0.35">
      <c r="D22" s="4"/>
    </row>
    <row r="23" spans="1:10" x14ac:dyDescent="0.35">
      <c r="A23" t="s">
        <v>3</v>
      </c>
      <c r="D23" s="4"/>
    </row>
    <row r="24" spans="1:10" x14ac:dyDescent="0.35">
      <c r="B24" t="s">
        <v>1</v>
      </c>
      <c r="D24" s="4"/>
    </row>
    <row r="25" spans="1:10" x14ac:dyDescent="0.35">
      <c r="C25" t="s">
        <v>2</v>
      </c>
      <c r="D25" s="6">
        <v>20</v>
      </c>
      <c r="E25" s="1" t="s">
        <v>21</v>
      </c>
      <c r="F25">
        <f>D16</f>
        <v>700</v>
      </c>
      <c r="G25" s="2" t="s">
        <v>23</v>
      </c>
      <c r="H25" s="3">
        <f>D25*F25</f>
        <v>14000</v>
      </c>
      <c r="J25" t="s">
        <v>34</v>
      </c>
    </row>
    <row r="26" spans="1:10" x14ac:dyDescent="0.35">
      <c r="C26" t="s">
        <v>4</v>
      </c>
      <c r="D26" s="6">
        <v>100</v>
      </c>
      <c r="E26" s="1" t="s">
        <v>21</v>
      </c>
      <c r="F26">
        <f>D16</f>
        <v>700</v>
      </c>
      <c r="G26" s="2" t="s">
        <v>23</v>
      </c>
      <c r="H26" s="3">
        <f t="shared" ref="H26:H27" si="0">D26*F26</f>
        <v>70000</v>
      </c>
      <c r="J26" t="s">
        <v>35</v>
      </c>
    </row>
    <row r="27" spans="1:10" x14ac:dyDescent="0.35">
      <c r="C27" t="s">
        <v>6</v>
      </c>
      <c r="D27" s="6">
        <v>3000</v>
      </c>
      <c r="E27" s="1" t="s">
        <v>21</v>
      </c>
      <c r="F27">
        <f>D15</f>
        <v>1000</v>
      </c>
      <c r="G27" s="2" t="s">
        <v>23</v>
      </c>
      <c r="H27" s="3">
        <f t="shared" si="0"/>
        <v>3000000</v>
      </c>
      <c r="J27" t="s">
        <v>36</v>
      </c>
    </row>
    <row r="28" spans="1:10" x14ac:dyDescent="0.35">
      <c r="D28" s="4"/>
    </row>
    <row r="29" spans="1:10" x14ac:dyDescent="0.35">
      <c r="B29" t="s">
        <v>8</v>
      </c>
      <c r="D29" s="4"/>
    </row>
    <row r="30" spans="1:10" x14ac:dyDescent="0.35">
      <c r="C30" t="s">
        <v>9</v>
      </c>
      <c r="D30" s="6">
        <v>100000</v>
      </c>
      <c r="F30" s="2" t="s">
        <v>30</v>
      </c>
      <c r="H30" s="3">
        <f>D30</f>
        <v>100000</v>
      </c>
      <c r="J30" t="s">
        <v>40</v>
      </c>
    </row>
    <row r="31" spans="1:10" x14ac:dyDescent="0.35">
      <c r="C31" t="s">
        <v>10</v>
      </c>
      <c r="D31" s="6">
        <v>10000</v>
      </c>
      <c r="F31" s="2" t="s">
        <v>30</v>
      </c>
      <c r="H31" s="3">
        <f>D31</f>
        <v>10000</v>
      </c>
    </row>
    <row r="32" spans="1:10" x14ac:dyDescent="0.35">
      <c r="D32" s="4"/>
    </row>
    <row r="33" spans="1:10" x14ac:dyDescent="0.35">
      <c r="A33" s="9" t="s">
        <v>22</v>
      </c>
      <c r="B33" s="9"/>
      <c r="C33" s="9"/>
      <c r="D33" s="10"/>
      <c r="E33" s="11"/>
      <c r="F33" s="9"/>
      <c r="G33" s="11"/>
      <c r="H33" s="12">
        <f>SUM(H25:H31)</f>
        <v>3194000</v>
      </c>
      <c r="J33" t="s">
        <v>38</v>
      </c>
    </row>
    <row r="34" spans="1:10" x14ac:dyDescent="0.35">
      <c r="D34" s="4"/>
    </row>
    <row r="35" spans="1:10" x14ac:dyDescent="0.35">
      <c r="A35" t="s">
        <v>11</v>
      </c>
      <c r="D35" s="4"/>
    </row>
    <row r="36" spans="1:10" x14ac:dyDescent="0.35">
      <c r="B36" t="s">
        <v>12</v>
      </c>
      <c r="D36" s="6">
        <v>200</v>
      </c>
      <c r="F36" s="2" t="s">
        <v>30</v>
      </c>
      <c r="H36" s="3">
        <f t="shared" ref="H36:H41" si="1">D36</f>
        <v>200</v>
      </c>
    </row>
    <row r="37" spans="1:10" x14ac:dyDescent="0.35">
      <c r="B37" t="s">
        <v>13</v>
      </c>
      <c r="D37" s="6">
        <v>0</v>
      </c>
      <c r="F37" s="2" t="s">
        <v>30</v>
      </c>
      <c r="H37" s="3">
        <f t="shared" si="1"/>
        <v>0</v>
      </c>
    </row>
    <row r="38" spans="1:10" x14ac:dyDescent="0.35">
      <c r="B38" t="s">
        <v>14</v>
      </c>
      <c r="D38" s="6">
        <v>500</v>
      </c>
      <c r="F38" s="2" t="s">
        <v>30</v>
      </c>
      <c r="H38" s="3">
        <f t="shared" si="1"/>
        <v>500</v>
      </c>
    </row>
    <row r="39" spans="1:10" x14ac:dyDescent="0.35">
      <c r="B39" t="s">
        <v>15</v>
      </c>
      <c r="D39" s="6">
        <v>2000</v>
      </c>
      <c r="F39" s="2" t="s">
        <v>30</v>
      </c>
      <c r="H39" s="3">
        <f t="shared" si="1"/>
        <v>2000</v>
      </c>
      <c r="J39" t="s">
        <v>37</v>
      </c>
    </row>
    <row r="40" spans="1:10" x14ac:dyDescent="0.35">
      <c r="B40" t="s">
        <v>25</v>
      </c>
      <c r="D40" s="3">
        <f>D20*D21/12</f>
        <v>20000</v>
      </c>
      <c r="F40" s="2" t="s">
        <v>30</v>
      </c>
      <c r="H40" s="3">
        <f t="shared" si="1"/>
        <v>20000</v>
      </c>
    </row>
    <row r="41" spans="1:10" x14ac:dyDescent="0.35">
      <c r="B41" t="s">
        <v>20</v>
      </c>
      <c r="D41" s="3">
        <f>PMT(D18/12,D17*12,-H33)</f>
        <v>33877.325567360633</v>
      </c>
      <c r="F41" s="2" t="s">
        <v>30</v>
      </c>
      <c r="H41" s="3">
        <f t="shared" si="1"/>
        <v>33877.325567360633</v>
      </c>
    </row>
    <row r="42" spans="1:10" x14ac:dyDescent="0.35">
      <c r="A42" s="9" t="s">
        <v>24</v>
      </c>
      <c r="B42" s="9"/>
      <c r="C42" s="9"/>
      <c r="D42" s="12"/>
      <c r="E42" s="11"/>
      <c r="F42" s="9"/>
      <c r="G42" s="11"/>
      <c r="H42" s="12">
        <f>SUM(H36:H41)</f>
        <v>56577.325567360633</v>
      </c>
    </row>
    <row r="44" spans="1:10" x14ac:dyDescent="0.35">
      <c r="A44" t="s">
        <v>16</v>
      </c>
    </row>
    <row r="45" spans="1:10" x14ac:dyDescent="0.35">
      <c r="B45" t="s">
        <v>17</v>
      </c>
      <c r="D45" s="6">
        <v>80</v>
      </c>
      <c r="E45" s="1" t="s">
        <v>21</v>
      </c>
      <c r="F45">
        <f>D16</f>
        <v>700</v>
      </c>
      <c r="G45" s="2" t="s">
        <v>23</v>
      </c>
      <c r="H45" s="3">
        <f>D45*F45</f>
        <v>56000</v>
      </c>
      <c r="J45" t="s">
        <v>41</v>
      </c>
    </row>
    <row r="46" spans="1:10" x14ac:dyDescent="0.35">
      <c r="A46" s="9" t="s">
        <v>39</v>
      </c>
      <c r="B46" s="9"/>
      <c r="C46" s="9"/>
      <c r="D46" s="9"/>
      <c r="E46" s="11"/>
      <c r="F46" s="9"/>
      <c r="G46" s="13"/>
      <c r="H46" s="12">
        <f>H45</f>
        <v>56000</v>
      </c>
    </row>
    <row r="48" spans="1:10" x14ac:dyDescent="0.35">
      <c r="A48" s="9" t="s">
        <v>28</v>
      </c>
      <c r="B48" s="9"/>
      <c r="C48" s="9"/>
      <c r="D48" s="9"/>
      <c r="E48" s="11"/>
      <c r="F48" s="9"/>
      <c r="G48" s="11"/>
      <c r="H48" s="12">
        <f>H46-H42</f>
        <v>-577.3255673606327</v>
      </c>
    </row>
    <row r="49" spans="1:8" x14ac:dyDescent="0.35">
      <c r="A49" s="9" t="s">
        <v>29</v>
      </c>
      <c r="B49" s="9"/>
      <c r="C49" s="9"/>
      <c r="D49" s="9"/>
      <c r="E49" s="11"/>
      <c r="F49" s="9"/>
      <c r="G49" s="11"/>
      <c r="H49" s="12">
        <f>H46-H42+H41</f>
        <v>33300</v>
      </c>
    </row>
  </sheetData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2018-10-25T18:34:03Z</dcterms:created>
  <dcterms:modified xsi:type="dcterms:W3CDTF">2018-11-09T23:29:20Z</dcterms:modified>
</cp:coreProperties>
</file>